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1355" windowHeight="9210" firstSheet="1" activeTab="1"/>
  </bookViews>
  <sheets>
    <sheet name="2004_2005 Budget" sheetId="1" r:id="rId1"/>
    <sheet name="2008 2009" sheetId="3" r:id="rId2"/>
  </sheets>
  <definedNames>
    <definedName name="_xlnm.Print_Area" localSheetId="0">'2004_2005 Budget'!$B$2:$I$47</definedName>
    <definedName name="_xlnm.Print_Area" localSheetId="1">'2008 2009'!$B$6:$H$80</definedName>
  </definedNames>
  <calcPr calcId="125725"/>
</workbook>
</file>

<file path=xl/calcChain.xml><?xml version="1.0" encoding="utf-8"?>
<calcChain xmlns="http://schemas.openxmlformats.org/spreadsheetml/2006/main">
  <c r="F30" i="3"/>
  <c r="F53"/>
  <c r="F45"/>
  <c r="H78"/>
  <c r="D78"/>
  <c r="D75"/>
  <c r="H75"/>
  <c r="H16"/>
  <c r="H30"/>
  <c r="H45"/>
  <c r="H53"/>
  <c r="H68"/>
  <c r="F16"/>
  <c r="F65"/>
  <c r="F68"/>
  <c r="D16"/>
  <c r="D30"/>
  <c r="D53"/>
  <c r="D45"/>
  <c r="D65"/>
  <c r="D68"/>
  <c r="H10" i="1"/>
  <c r="F10"/>
  <c r="F20"/>
  <c r="F46"/>
  <c r="F36"/>
  <c r="F43"/>
  <c r="D10"/>
  <c r="D20"/>
  <c r="D36"/>
  <c r="D46"/>
  <c r="D43"/>
  <c r="H43"/>
  <c r="H36"/>
  <c r="H46"/>
  <c r="H20"/>
</calcChain>
</file>

<file path=xl/sharedStrings.xml><?xml version="1.0" encoding="utf-8"?>
<sst xmlns="http://schemas.openxmlformats.org/spreadsheetml/2006/main" count="131" uniqueCount="99">
  <si>
    <t>04-05 Budget</t>
  </si>
  <si>
    <t>04-05 Actual</t>
  </si>
  <si>
    <t>05-06 Proposed</t>
  </si>
  <si>
    <t>Payroll Expences</t>
  </si>
  <si>
    <t>Workmans Comp.</t>
  </si>
  <si>
    <t>Salaries</t>
  </si>
  <si>
    <t>Medical Insurance</t>
  </si>
  <si>
    <t xml:space="preserve"> </t>
  </si>
  <si>
    <t xml:space="preserve">Total </t>
  </si>
  <si>
    <t>Supplies</t>
  </si>
  <si>
    <t>Office</t>
  </si>
  <si>
    <t>Building Maint.</t>
  </si>
  <si>
    <t>Fire Protection</t>
  </si>
  <si>
    <t>Truck Maint.</t>
  </si>
  <si>
    <t>Truck Fuel</t>
  </si>
  <si>
    <t>EMS</t>
  </si>
  <si>
    <t>Investigation</t>
  </si>
  <si>
    <t>Other Services</t>
  </si>
  <si>
    <t>Payroll</t>
  </si>
  <si>
    <t>Cell Phones</t>
  </si>
  <si>
    <t>Pagers</t>
  </si>
  <si>
    <t>Land Phones</t>
  </si>
  <si>
    <t>Contingency</t>
  </si>
  <si>
    <t>Dues</t>
  </si>
  <si>
    <t>Liability Insurance</t>
  </si>
  <si>
    <t>Utilities</t>
  </si>
  <si>
    <t>Transportation</t>
  </si>
  <si>
    <t>Advertising</t>
  </si>
  <si>
    <t>School / Education</t>
  </si>
  <si>
    <t>Capital Outlay</t>
  </si>
  <si>
    <t>Tuition</t>
  </si>
  <si>
    <t>Professional Services</t>
  </si>
  <si>
    <t>SCBA Packs</t>
  </si>
  <si>
    <t>Land Purchase</t>
  </si>
  <si>
    <t>Truck Payment</t>
  </si>
  <si>
    <t>Reserve Capital / Building Fund</t>
  </si>
  <si>
    <t>TOTAL BUDGET</t>
  </si>
  <si>
    <t>ARIZONA CITY FIRE DISTRICT BUDGET</t>
  </si>
  <si>
    <t>Dispatch / Answering Service</t>
  </si>
  <si>
    <t>Print Date 4/11/05</t>
  </si>
  <si>
    <t>20001 Salaries &amp; Wages</t>
  </si>
  <si>
    <t>20004 Insurance</t>
  </si>
  <si>
    <t>201 Operations</t>
  </si>
  <si>
    <t>20102 Truck Repairs &amp; Maint.</t>
  </si>
  <si>
    <t>Total Operations</t>
  </si>
  <si>
    <t>20002 Workman's Comp.</t>
  </si>
  <si>
    <t>20003 Payroll Expenses</t>
  </si>
  <si>
    <t>202 Other Services</t>
  </si>
  <si>
    <t>20201 Professional Services</t>
  </si>
  <si>
    <t>20202 Insurance</t>
  </si>
  <si>
    <t>20203 Tuition &amp; Training</t>
  </si>
  <si>
    <t>20205 Dues &amp; Subscriptions</t>
  </si>
  <si>
    <t>20206 Utilities</t>
  </si>
  <si>
    <t>20207 Advertising</t>
  </si>
  <si>
    <t>Total Other Services</t>
  </si>
  <si>
    <t>20301 Office</t>
  </si>
  <si>
    <t>204 Capital Outlay</t>
  </si>
  <si>
    <t>20402 Vehicles</t>
  </si>
  <si>
    <t>20403 Machinery &amp; Equip.</t>
  </si>
  <si>
    <t xml:space="preserve">20401 Land  </t>
  </si>
  <si>
    <t>20405 Building</t>
  </si>
  <si>
    <t>20406 Fire Hydrants</t>
  </si>
  <si>
    <t>Total Capital Outlay</t>
  </si>
  <si>
    <t>Total Operational Expenses</t>
  </si>
  <si>
    <t xml:space="preserve">20101 Fuel &amp; Oil  </t>
  </si>
  <si>
    <t>200 Personnel Services</t>
  </si>
  <si>
    <t>20104 Tools &amp; Equipment</t>
  </si>
  <si>
    <t>20106 Contingency</t>
  </si>
  <si>
    <t>20107 Fire Operations</t>
  </si>
  <si>
    <t>20204 Travel Expenses</t>
  </si>
  <si>
    <t>20208 Fire Prevention Education</t>
  </si>
  <si>
    <t>20209 Election Expenses</t>
  </si>
  <si>
    <t>203 Facilities</t>
  </si>
  <si>
    <t>20108 EMS Operations</t>
  </si>
  <si>
    <t>Total Personnel Services</t>
  </si>
  <si>
    <t>20103 Equipment Test &amp; Repair</t>
  </si>
  <si>
    <t>20302 Building Maintanance</t>
  </si>
  <si>
    <t>20105 Communications</t>
  </si>
  <si>
    <t>Less Income</t>
  </si>
  <si>
    <t xml:space="preserve">   Total Misc. Revenue</t>
  </si>
  <si>
    <t xml:space="preserve">   Intergovernmental Revenue</t>
  </si>
  <si>
    <t xml:space="preserve">   Charges for Services</t>
  </si>
  <si>
    <t>Total Projected Income</t>
  </si>
  <si>
    <t>Total Operating Budget</t>
  </si>
  <si>
    <t>Total Taxable Budget</t>
  </si>
  <si>
    <t xml:space="preserve">   Less Total Projected Income</t>
  </si>
  <si>
    <t>20210 Public Relations</t>
  </si>
  <si>
    <t>Total Facilities</t>
  </si>
  <si>
    <t>20109 Uniforms</t>
  </si>
  <si>
    <t>20404 Capital Reserve Improvements</t>
  </si>
  <si>
    <t>20407 Capital Reserve  Apparatus</t>
  </si>
  <si>
    <t>20408 Capital Reserve Dispatch</t>
  </si>
  <si>
    <t>08-09 Proposed Budget</t>
  </si>
  <si>
    <t>2007-2008 Budget</t>
  </si>
  <si>
    <t>2007-2008 Actual</t>
  </si>
  <si>
    <t>20110 Hydrant Maintenance</t>
  </si>
  <si>
    <t>20005 Manditory Personnel Expenses</t>
  </si>
  <si>
    <t>ARIZONA CITY FIRE DISTRICT 2008-2009 BUDGET</t>
  </si>
  <si>
    <t>Approved 07/02/2008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</si>
</sst>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3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</font>
    <font>
      <sz val="8"/>
      <name val="Arial Narrow"/>
      <family val="2"/>
    </font>
    <font>
      <sz val="12"/>
      <name val="Arial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0" fillId="2" borderId="0" xfId="0" applyFill="1"/>
    <xf numFmtId="0" fontId="0" fillId="0" borderId="2" xfId="0" applyBorder="1"/>
    <xf numFmtId="0" fontId="0" fillId="2" borderId="2" xfId="0" applyFill="1" applyBorder="1"/>
    <xf numFmtId="0" fontId="2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6" fillId="0" borderId="0" xfId="0" applyFont="1"/>
    <xf numFmtId="44" fontId="0" fillId="0" borderId="8" xfId="1" applyFont="1" applyBorder="1"/>
    <xf numFmtId="44" fontId="0" fillId="0" borderId="9" xfId="1" applyFont="1" applyBorder="1"/>
    <xf numFmtId="44" fontId="2" fillId="0" borderId="5" xfId="1" applyFont="1" applyBorder="1"/>
    <xf numFmtId="44" fontId="5" fillId="0" borderId="3" xfId="1" applyFont="1" applyBorder="1"/>
    <xf numFmtId="0" fontId="0" fillId="0" borderId="0" xfId="0" applyBorder="1"/>
    <xf numFmtId="0" fontId="2" fillId="0" borderId="6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/>
    <xf numFmtId="0" fontId="2" fillId="0" borderId="11" xfId="0" applyFont="1" applyBorder="1" applyAlignment="1">
      <alignment horizontal="right"/>
    </xf>
    <xf numFmtId="0" fontId="8" fillId="0" borderId="11" xfId="0" applyFont="1" applyBorder="1"/>
    <xf numFmtId="0" fontId="2" fillId="0" borderId="0" xfId="0" applyFont="1" applyBorder="1"/>
    <xf numFmtId="44" fontId="0" fillId="0" borderId="2" xfId="1" applyFont="1" applyBorder="1"/>
    <xf numFmtId="0" fontId="7" fillId="0" borderId="3" xfId="0" applyFont="1" applyBorder="1" applyAlignment="1">
      <alignment horizontal="center" vertical="center" wrapText="1"/>
    </xf>
    <xf numFmtId="44" fontId="0" fillId="0" borderId="12" xfId="1" applyFont="1" applyBorder="1"/>
    <xf numFmtId="0" fontId="9" fillId="0" borderId="0" xfId="0" applyFont="1" applyBorder="1"/>
    <xf numFmtId="0" fontId="0" fillId="0" borderId="1" xfId="0" applyBorder="1"/>
    <xf numFmtId="0" fontId="0" fillId="0" borderId="4" xfId="0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9" fillId="0" borderId="13" xfId="0" applyFont="1" applyBorder="1"/>
    <xf numFmtId="0" fontId="0" fillId="0" borderId="13" xfId="0" applyBorder="1"/>
    <xf numFmtId="0" fontId="9" fillId="0" borderId="14" xfId="0" applyFont="1" applyBorder="1"/>
    <xf numFmtId="0" fontId="0" fillId="0" borderId="14" xfId="0" applyBorder="1"/>
    <xf numFmtId="44" fontId="0" fillId="0" borderId="15" xfId="1" applyFont="1" applyBorder="1"/>
    <xf numFmtId="44" fontId="0" fillId="0" borderId="16" xfId="1" applyFont="1" applyBorder="1"/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0" fillId="0" borderId="14" xfId="0" applyFill="1" applyBorder="1"/>
    <xf numFmtId="0" fontId="2" fillId="0" borderId="11" xfId="0" applyFont="1" applyFill="1" applyBorder="1" applyAlignment="1">
      <alignment horizontal="right"/>
    </xf>
    <xf numFmtId="44" fontId="2" fillId="0" borderId="17" xfId="0" applyNumberFormat="1" applyFont="1" applyBorder="1"/>
    <xf numFmtId="0" fontId="2" fillId="0" borderId="10" xfId="0" applyFont="1" applyBorder="1"/>
    <xf numFmtId="44" fontId="2" fillId="0" borderId="17" xfId="1" applyFont="1" applyBorder="1"/>
    <xf numFmtId="44" fontId="2" fillId="0" borderId="18" xfId="0" applyNumberFormat="1" applyFont="1" applyBorder="1"/>
    <xf numFmtId="0" fontId="10" fillId="0" borderId="0" xfId="0" applyFont="1"/>
    <xf numFmtId="0" fontId="3" fillId="0" borderId="0" xfId="0" applyFont="1"/>
    <xf numFmtId="0" fontId="11" fillId="0" borderId="0" xfId="0" applyFont="1"/>
    <xf numFmtId="0" fontId="4" fillId="0" borderId="0" xfId="0" applyFont="1"/>
    <xf numFmtId="0" fontId="12" fillId="0" borderId="13" xfId="0" applyFont="1" applyBorder="1"/>
    <xf numFmtId="0" fontId="12" fillId="0" borderId="14" xfId="0" applyFont="1" applyBorder="1"/>
    <xf numFmtId="44" fontId="2" fillId="0" borderId="19" xfId="0" applyNumberFormat="1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right"/>
    </xf>
    <xf numFmtId="44" fontId="2" fillId="0" borderId="2" xfId="0" applyNumberFormat="1" applyFont="1" applyBorder="1"/>
    <xf numFmtId="44" fontId="2" fillId="0" borderId="16" xfId="1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44" fontId="2" fillId="0" borderId="23" xfId="1" applyFont="1" applyFill="1" applyBorder="1"/>
    <xf numFmtId="0" fontId="0" fillId="0" borderId="16" xfId="0" applyBorder="1"/>
    <xf numFmtId="0" fontId="0" fillId="0" borderId="23" xfId="0" applyBorder="1"/>
    <xf numFmtId="0" fontId="0" fillId="0" borderId="24" xfId="0" applyBorder="1"/>
    <xf numFmtId="0" fontId="2" fillId="0" borderId="25" xfId="0" applyFont="1" applyBorder="1"/>
    <xf numFmtId="0" fontId="2" fillId="0" borderId="17" xfId="0" applyFont="1" applyBorder="1"/>
    <xf numFmtId="0" fontId="0" fillId="0" borderId="26" xfId="0" applyBorder="1"/>
    <xf numFmtId="0" fontId="0" fillId="2" borderId="27" xfId="0" applyFill="1" applyBorder="1"/>
    <xf numFmtId="0" fontId="0" fillId="2" borderId="28" xfId="0" applyFill="1" applyBorder="1"/>
    <xf numFmtId="0" fontId="0" fillId="2" borderId="5" xfId="0" applyFill="1" applyBorder="1"/>
    <xf numFmtId="44" fontId="0" fillId="0" borderId="20" xfId="1" applyFont="1" applyBorder="1"/>
    <xf numFmtId="44" fontId="0" fillId="0" borderId="21" xfId="1" applyFont="1" applyBorder="1"/>
    <xf numFmtId="44" fontId="2" fillId="0" borderId="21" xfId="1" applyFont="1" applyBorder="1"/>
    <xf numFmtId="44" fontId="0" fillId="0" borderId="0" xfId="1" applyFont="1"/>
    <xf numFmtId="44" fontId="2" fillId="0" borderId="20" xfId="1" applyFont="1" applyBorder="1"/>
    <xf numFmtId="44" fontId="2" fillId="0" borderId="22" xfId="1" applyFont="1" applyBorder="1"/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7"/>
  <sheetViews>
    <sheetView workbookViewId="0">
      <selection activeCell="C2" sqref="C2:H2"/>
    </sheetView>
  </sheetViews>
  <sheetFormatPr defaultRowHeight="12.75"/>
  <cols>
    <col min="3" max="3" width="28" customWidth="1"/>
    <col min="4" max="4" width="14.5703125" customWidth="1"/>
    <col min="5" max="5" width="6.7109375" customWidth="1"/>
    <col min="6" max="6" width="14.7109375" customWidth="1"/>
    <col min="7" max="7" width="6.7109375" customWidth="1"/>
    <col min="8" max="8" width="14.7109375" customWidth="1"/>
  </cols>
  <sheetData>
    <row r="2" spans="2:8" ht="15.75">
      <c r="C2" s="84" t="s">
        <v>37</v>
      </c>
      <c r="D2" s="84"/>
      <c r="E2" s="84"/>
      <c r="F2" s="84"/>
      <c r="G2" s="84"/>
      <c r="H2" s="84"/>
    </row>
    <row r="4" spans="2:8">
      <c r="D4" s="7" t="s">
        <v>0</v>
      </c>
      <c r="E4" s="2"/>
      <c r="F4" s="7" t="s">
        <v>1</v>
      </c>
      <c r="G4" s="2"/>
      <c r="H4" s="7" t="s">
        <v>2</v>
      </c>
    </row>
    <row r="5" spans="2:8">
      <c r="C5" s="1" t="s">
        <v>18</v>
      </c>
    </row>
    <row r="6" spans="2:8">
      <c r="B6" s="21"/>
      <c r="C6" s="12" t="s">
        <v>3</v>
      </c>
      <c r="D6" s="17">
        <v>15000</v>
      </c>
      <c r="E6" s="12"/>
      <c r="F6" s="17">
        <v>11708.33</v>
      </c>
      <c r="G6" s="12"/>
      <c r="H6" s="13" t="s">
        <v>7</v>
      </c>
    </row>
    <row r="7" spans="2:8">
      <c r="B7" s="21"/>
      <c r="C7" s="12" t="s">
        <v>4</v>
      </c>
      <c r="D7" s="18">
        <v>2000</v>
      </c>
      <c r="E7" s="12"/>
      <c r="F7" s="18">
        <v>1561.05</v>
      </c>
      <c r="G7" s="12"/>
      <c r="H7" s="14" t="s">
        <v>7</v>
      </c>
    </row>
    <row r="8" spans="2:8">
      <c r="B8" s="21"/>
      <c r="C8" s="12" t="s">
        <v>5</v>
      </c>
      <c r="D8" s="18">
        <v>130000</v>
      </c>
      <c r="E8" s="12"/>
      <c r="F8" s="18">
        <v>101472.19</v>
      </c>
      <c r="G8" s="12"/>
      <c r="H8" s="14" t="s">
        <v>7</v>
      </c>
    </row>
    <row r="9" spans="2:8">
      <c r="B9" s="21"/>
      <c r="C9" s="12" t="s">
        <v>6</v>
      </c>
      <c r="D9" s="18">
        <v>97000</v>
      </c>
      <c r="E9" s="12"/>
      <c r="F9" s="18">
        <v>75713.86</v>
      </c>
      <c r="G9" s="12"/>
      <c r="H9" s="14" t="s">
        <v>7</v>
      </c>
    </row>
    <row r="10" spans="2:8">
      <c r="B10" s="21"/>
      <c r="C10" s="22" t="s">
        <v>8</v>
      </c>
      <c r="D10" s="19">
        <f>SUM(D6:D9)</f>
        <v>244000</v>
      </c>
      <c r="E10" s="11"/>
      <c r="F10" s="19">
        <f>SUM(F6:F9)</f>
        <v>190455.43</v>
      </c>
      <c r="G10" s="11"/>
      <c r="H10" s="10">
        <f>SUM(H6:H9)</f>
        <v>0</v>
      </c>
    </row>
    <row r="11" spans="2:8" ht="7.5" customHeight="1">
      <c r="C11" s="4"/>
      <c r="D11" s="6"/>
      <c r="E11" s="4"/>
      <c r="F11" s="6"/>
      <c r="G11" s="4"/>
      <c r="H11" s="6"/>
    </row>
    <row r="12" spans="2:8">
      <c r="C12" s="1" t="s">
        <v>9</v>
      </c>
      <c r="D12" s="5"/>
      <c r="F12" s="5"/>
      <c r="H12" s="5"/>
    </row>
    <row r="13" spans="2:8">
      <c r="C13" s="12" t="s">
        <v>10</v>
      </c>
      <c r="D13" s="18">
        <v>5000</v>
      </c>
      <c r="E13" s="12"/>
      <c r="F13" s="18">
        <v>3902.72</v>
      </c>
      <c r="G13" s="12"/>
      <c r="H13" s="14"/>
    </row>
    <row r="14" spans="2:8">
      <c r="C14" s="12" t="s">
        <v>11</v>
      </c>
      <c r="D14" s="18">
        <v>6000</v>
      </c>
      <c r="E14" s="12"/>
      <c r="F14" s="18">
        <v>4683.33</v>
      </c>
      <c r="G14" s="12"/>
      <c r="H14" s="14"/>
    </row>
    <row r="15" spans="2:8">
      <c r="C15" s="12" t="s">
        <v>12</v>
      </c>
      <c r="D15" s="18">
        <v>20000</v>
      </c>
      <c r="E15" s="12"/>
      <c r="F15" s="18">
        <v>15611.05</v>
      </c>
      <c r="G15" s="12"/>
      <c r="H15" s="14"/>
    </row>
    <row r="16" spans="2:8">
      <c r="C16" s="12" t="s">
        <v>13</v>
      </c>
      <c r="D16" s="18">
        <v>10000</v>
      </c>
      <c r="E16" s="12"/>
      <c r="F16" s="18">
        <v>7805.52</v>
      </c>
      <c r="G16" s="12"/>
      <c r="H16" s="14"/>
    </row>
    <row r="17" spans="2:8">
      <c r="C17" s="12" t="s">
        <v>14</v>
      </c>
      <c r="D17" s="18">
        <v>2000</v>
      </c>
      <c r="E17" s="12"/>
      <c r="F17" s="18">
        <v>1561.05</v>
      </c>
      <c r="G17" s="12"/>
      <c r="H17" s="14"/>
    </row>
    <row r="18" spans="2:8">
      <c r="C18" s="12" t="s">
        <v>15</v>
      </c>
      <c r="D18" s="18">
        <v>6500</v>
      </c>
      <c r="E18" s="12"/>
      <c r="F18" s="18">
        <v>5073.55</v>
      </c>
      <c r="G18" s="12"/>
      <c r="H18" s="14"/>
    </row>
    <row r="19" spans="2:8">
      <c r="C19" s="12" t="s">
        <v>16</v>
      </c>
      <c r="D19" s="18">
        <v>3000</v>
      </c>
      <c r="E19" s="12"/>
      <c r="F19" s="18">
        <v>2341.67</v>
      </c>
      <c r="G19" s="12"/>
      <c r="H19" s="14"/>
    </row>
    <row r="20" spans="2:8">
      <c r="B20" s="21"/>
      <c r="C20" s="22" t="s">
        <v>8</v>
      </c>
      <c r="D20" s="19">
        <f>SUM(D13:D19)</f>
        <v>52500</v>
      </c>
      <c r="E20" s="11"/>
      <c r="F20" s="19">
        <f>SUM(F13:F19)</f>
        <v>40978.89</v>
      </c>
      <c r="G20" s="11"/>
      <c r="H20" s="10">
        <f>SUM(H13:H19)</f>
        <v>0</v>
      </c>
    </row>
    <row r="21" spans="2:8" ht="7.5" customHeight="1">
      <c r="C21" s="4"/>
      <c r="D21" s="6" t="s">
        <v>7</v>
      </c>
      <c r="E21" s="4"/>
      <c r="F21" s="6"/>
      <c r="G21" s="4"/>
      <c r="H21" s="6"/>
    </row>
    <row r="22" spans="2:8">
      <c r="C22" s="1" t="s">
        <v>17</v>
      </c>
      <c r="D22" s="5" t="s">
        <v>7</v>
      </c>
      <c r="F22" s="5"/>
      <c r="H22" s="5"/>
    </row>
    <row r="23" spans="2:8">
      <c r="C23" s="12" t="s">
        <v>38</v>
      </c>
      <c r="D23" s="18">
        <v>5000</v>
      </c>
      <c r="E23" s="12"/>
      <c r="F23" s="18">
        <v>3902.72</v>
      </c>
      <c r="G23" s="12"/>
      <c r="H23" s="14"/>
    </row>
    <row r="24" spans="2:8">
      <c r="C24" s="12" t="s">
        <v>19</v>
      </c>
      <c r="D24" s="18">
        <v>0</v>
      </c>
      <c r="E24" s="12"/>
      <c r="F24" s="18">
        <v>0</v>
      </c>
      <c r="G24" s="12"/>
      <c r="H24" s="14"/>
    </row>
    <row r="25" spans="2:8">
      <c r="C25" s="12" t="s">
        <v>20</v>
      </c>
      <c r="D25" s="18">
        <v>2000</v>
      </c>
      <c r="E25" s="12"/>
      <c r="F25" s="18">
        <v>1561.05</v>
      </c>
      <c r="G25" s="12"/>
      <c r="H25" s="14"/>
    </row>
    <row r="26" spans="2:8">
      <c r="C26" s="12" t="s">
        <v>21</v>
      </c>
      <c r="D26" s="18">
        <v>2500</v>
      </c>
      <c r="E26" s="12"/>
      <c r="F26" s="18">
        <v>1951.36</v>
      </c>
      <c r="G26" s="12"/>
      <c r="H26" s="14"/>
    </row>
    <row r="27" spans="2:8">
      <c r="C27" s="12" t="s">
        <v>22</v>
      </c>
      <c r="D27" s="18">
        <v>10000</v>
      </c>
      <c r="E27" s="12"/>
      <c r="F27" s="18">
        <v>7805.52</v>
      </c>
      <c r="G27" s="12"/>
      <c r="H27" s="14"/>
    </row>
    <row r="28" spans="2:8">
      <c r="C28" s="12" t="s">
        <v>23</v>
      </c>
      <c r="D28" s="18">
        <v>1000</v>
      </c>
      <c r="E28" s="12"/>
      <c r="F28" s="18">
        <v>780.52</v>
      </c>
      <c r="G28" s="12"/>
      <c r="H28" s="14"/>
    </row>
    <row r="29" spans="2:8">
      <c r="C29" s="12" t="s">
        <v>24</v>
      </c>
      <c r="D29" s="18">
        <v>10000</v>
      </c>
      <c r="E29" s="12"/>
      <c r="F29" s="18">
        <v>7805.52</v>
      </c>
      <c r="G29" s="12"/>
      <c r="H29" s="14"/>
    </row>
    <row r="30" spans="2:8">
      <c r="C30" s="12" t="s">
        <v>25</v>
      </c>
      <c r="D30" s="18">
        <v>7500</v>
      </c>
      <c r="E30" s="12"/>
      <c r="F30" s="18">
        <v>5854.17</v>
      </c>
      <c r="G30" s="12"/>
      <c r="H30" s="14"/>
    </row>
    <row r="31" spans="2:8">
      <c r="C31" s="12" t="s">
        <v>30</v>
      </c>
      <c r="D31" s="18">
        <v>7000</v>
      </c>
      <c r="E31" s="12"/>
      <c r="F31" s="18">
        <v>5463.86</v>
      </c>
      <c r="G31" s="12"/>
      <c r="H31" s="14"/>
    </row>
    <row r="32" spans="2:8">
      <c r="C32" s="12" t="s">
        <v>26</v>
      </c>
      <c r="D32" s="18">
        <v>500</v>
      </c>
      <c r="E32" s="12"/>
      <c r="F32" s="18">
        <v>390.22</v>
      </c>
      <c r="G32" s="12"/>
      <c r="H32" s="14"/>
    </row>
    <row r="33" spans="2:8">
      <c r="C33" s="12" t="s">
        <v>27</v>
      </c>
      <c r="D33" s="18">
        <v>1000</v>
      </c>
      <c r="E33" s="12"/>
      <c r="F33" s="18">
        <v>0</v>
      </c>
      <c r="G33" s="12"/>
      <c r="H33" s="14"/>
    </row>
    <row r="34" spans="2:8">
      <c r="C34" s="12" t="s">
        <v>28</v>
      </c>
      <c r="D34" s="18">
        <v>3000</v>
      </c>
      <c r="E34" s="12"/>
      <c r="F34" s="18">
        <v>2341.67</v>
      </c>
      <c r="G34" s="12"/>
      <c r="H34" s="14"/>
    </row>
    <row r="35" spans="2:8">
      <c r="C35" s="12" t="s">
        <v>31</v>
      </c>
      <c r="D35" s="18">
        <v>5000</v>
      </c>
      <c r="E35" s="12"/>
      <c r="F35" s="18">
        <v>3903.72</v>
      </c>
      <c r="G35" s="12"/>
      <c r="H35" s="14"/>
    </row>
    <row r="36" spans="2:8">
      <c r="B36" s="21"/>
      <c r="C36" s="22" t="s">
        <v>8</v>
      </c>
      <c r="D36" s="19">
        <f>SUM(D23:D35)</f>
        <v>54500</v>
      </c>
      <c r="E36" s="11"/>
      <c r="F36" s="19">
        <f>SUM(F23:F35)</f>
        <v>41760.33</v>
      </c>
      <c r="G36" s="11"/>
      <c r="H36" s="10">
        <f>SUM(H23:H35)</f>
        <v>0</v>
      </c>
    </row>
    <row r="37" spans="2:8" ht="7.5" customHeight="1">
      <c r="C37" s="4"/>
      <c r="D37" s="6"/>
      <c r="E37" s="4"/>
      <c r="F37" s="6"/>
      <c r="G37" s="4"/>
      <c r="H37" s="6"/>
    </row>
    <row r="38" spans="2:8">
      <c r="C38" s="1" t="s">
        <v>29</v>
      </c>
      <c r="D38" s="5"/>
      <c r="F38" s="5"/>
      <c r="H38" s="5"/>
    </row>
    <row r="39" spans="2:8">
      <c r="C39" s="12" t="s">
        <v>32</v>
      </c>
      <c r="D39" s="18">
        <v>0</v>
      </c>
      <c r="E39" s="12"/>
      <c r="F39" s="18">
        <v>0</v>
      </c>
      <c r="G39" s="12"/>
      <c r="H39" s="14"/>
    </row>
    <row r="40" spans="2:8">
      <c r="C40" s="12" t="s">
        <v>33</v>
      </c>
      <c r="D40" s="18">
        <v>0</v>
      </c>
      <c r="E40" s="12"/>
      <c r="F40" s="18">
        <v>0</v>
      </c>
      <c r="G40" s="12"/>
      <c r="H40" s="14"/>
    </row>
    <row r="41" spans="2:8">
      <c r="C41" s="12" t="s">
        <v>34</v>
      </c>
      <c r="D41" s="18">
        <v>22000</v>
      </c>
      <c r="E41" s="12"/>
      <c r="F41" s="18">
        <v>17172.189999999999</v>
      </c>
      <c r="G41" s="12"/>
      <c r="H41" s="14"/>
    </row>
    <row r="42" spans="2:8">
      <c r="C42" s="12" t="s">
        <v>35</v>
      </c>
      <c r="D42" s="18">
        <v>125000</v>
      </c>
      <c r="E42" s="12"/>
      <c r="F42" s="18">
        <v>97569.38</v>
      </c>
      <c r="G42" s="12"/>
      <c r="H42" s="14"/>
    </row>
    <row r="43" spans="2:8">
      <c r="B43" s="21"/>
      <c r="C43" s="22" t="s">
        <v>8</v>
      </c>
      <c r="D43" s="19">
        <f>SUM(D39:D42)</f>
        <v>147000</v>
      </c>
      <c r="E43" s="11"/>
      <c r="F43" s="19">
        <f>SUM(F39:F42)</f>
        <v>114741.57</v>
      </c>
      <c r="G43" s="11"/>
      <c r="H43" s="10">
        <f>SUM(H39:H42)</f>
        <v>0</v>
      </c>
    </row>
    <row r="44" spans="2:8" ht="7.5" customHeight="1">
      <c r="C44" s="4"/>
      <c r="D44" s="6"/>
      <c r="E44" s="4"/>
      <c r="F44" s="6"/>
      <c r="G44" s="4"/>
      <c r="H44" s="6"/>
    </row>
    <row r="45" spans="2:8">
      <c r="D45" s="15"/>
      <c r="F45" s="15"/>
      <c r="H45" s="15"/>
    </row>
    <row r="46" spans="2:8" ht="15">
      <c r="C46" s="3" t="s">
        <v>36</v>
      </c>
      <c r="D46" s="20">
        <f>SUM(D10+D20+D36+D43)</f>
        <v>498000</v>
      </c>
      <c r="E46" s="9"/>
      <c r="F46" s="20">
        <f>SUM(F10+F20+F36+F43)</f>
        <v>387936.22000000003</v>
      </c>
      <c r="G46" s="9"/>
      <c r="H46" s="8">
        <f>SUM(H10+H20+H36+H43)</f>
        <v>0</v>
      </c>
    </row>
    <row r="47" spans="2:8">
      <c r="C47" s="16" t="s">
        <v>39</v>
      </c>
    </row>
  </sheetData>
  <mergeCells count="1">
    <mergeCell ref="C2:H2"/>
  </mergeCells>
  <phoneticPr fontId="3" type="noConversion"/>
  <pageMargins left="0.13" right="0.75" top="0.88" bottom="1" header="0.47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H83"/>
  <sheetViews>
    <sheetView tabSelected="1" topLeftCell="A4" zoomScale="125" zoomScaleNormal="100" workbookViewId="0">
      <selection activeCell="I29" sqref="I29"/>
    </sheetView>
  </sheetViews>
  <sheetFormatPr defaultRowHeight="12.75"/>
  <cols>
    <col min="2" max="2" width="23.28515625" customWidth="1"/>
    <col min="3" max="3" width="7" customWidth="1"/>
    <col min="4" max="4" width="18.85546875" customWidth="1"/>
    <col min="5" max="5" width="2.85546875" customWidth="1"/>
    <col min="6" max="6" width="18.7109375" customWidth="1"/>
    <col min="7" max="7" width="2.85546875" customWidth="1"/>
    <col min="8" max="8" width="18.7109375" customWidth="1"/>
  </cols>
  <sheetData>
    <row r="2" spans="2:8" ht="15.75">
      <c r="D2" s="56"/>
      <c r="F2" s="55"/>
    </row>
    <row r="3" spans="2:8" ht="15.75">
      <c r="D3" s="56"/>
      <c r="F3" s="55"/>
    </row>
    <row r="4" spans="2:8" ht="15.75">
      <c r="D4" s="56"/>
    </row>
    <row r="5" spans="2:8" ht="15.75">
      <c r="D5" s="56"/>
    </row>
    <row r="6" spans="2:8" ht="15.75">
      <c r="B6" s="84" t="s">
        <v>97</v>
      </c>
      <c r="C6" s="84"/>
      <c r="D6" s="84"/>
      <c r="E6" s="84"/>
      <c r="F6" s="84"/>
      <c r="G6" s="84"/>
      <c r="H6" s="84"/>
    </row>
    <row r="7" spans="2:8">
      <c r="D7" t="s">
        <v>98</v>
      </c>
    </row>
    <row r="9" spans="2:8">
      <c r="D9" s="30" t="s">
        <v>93</v>
      </c>
      <c r="E9" s="23"/>
      <c r="F9" s="30" t="s">
        <v>94</v>
      </c>
      <c r="G9" s="24"/>
      <c r="H9" s="45" t="s">
        <v>92</v>
      </c>
    </row>
    <row r="10" spans="2:8">
      <c r="B10" s="28" t="s">
        <v>65</v>
      </c>
      <c r="C10" s="21"/>
      <c r="D10" s="31" t="s">
        <v>7</v>
      </c>
      <c r="E10" s="21"/>
      <c r="F10" s="31" t="s">
        <v>7</v>
      </c>
      <c r="G10" s="21"/>
      <c r="H10" s="31" t="s">
        <v>7</v>
      </c>
    </row>
    <row r="11" spans="2:8">
      <c r="B11" s="37" t="s">
        <v>40</v>
      </c>
      <c r="C11" s="38"/>
      <c r="D11" s="41">
        <v>189500</v>
      </c>
      <c r="E11" s="38"/>
      <c r="F11" s="41">
        <v>177785</v>
      </c>
      <c r="G11" s="38"/>
      <c r="H11" s="41">
        <v>278000</v>
      </c>
    </row>
    <row r="12" spans="2:8">
      <c r="B12" s="39" t="s">
        <v>45</v>
      </c>
      <c r="C12" s="40"/>
      <c r="D12" s="42">
        <v>5000</v>
      </c>
      <c r="E12" s="40"/>
      <c r="F12" s="42">
        <v>2204</v>
      </c>
      <c r="G12" s="40"/>
      <c r="H12" s="42">
        <v>4000</v>
      </c>
    </row>
    <row r="13" spans="2:8">
      <c r="B13" s="39" t="s">
        <v>46</v>
      </c>
      <c r="C13" s="40"/>
      <c r="D13" s="42">
        <v>25000</v>
      </c>
      <c r="E13" s="40"/>
      <c r="F13" s="42">
        <v>25435.15</v>
      </c>
      <c r="G13" s="40"/>
      <c r="H13" s="42">
        <v>40200</v>
      </c>
    </row>
    <row r="14" spans="2:8">
      <c r="B14" s="39" t="s">
        <v>41</v>
      </c>
      <c r="C14" s="40"/>
      <c r="D14" s="42">
        <v>210000</v>
      </c>
      <c r="E14" s="40"/>
      <c r="F14" s="42">
        <v>96227</v>
      </c>
      <c r="G14" s="40"/>
      <c r="H14" s="42">
        <v>152000</v>
      </c>
    </row>
    <row r="15" spans="2:8" ht="13.5" thickBot="1">
      <c r="B15" s="32" t="s">
        <v>96</v>
      </c>
      <c r="C15" s="21"/>
      <c r="D15" s="29"/>
      <c r="E15" s="21"/>
      <c r="F15" s="29"/>
      <c r="G15" s="21"/>
      <c r="H15" s="29">
        <v>5000</v>
      </c>
    </row>
    <row r="16" spans="2:8" ht="13.5" thickBot="1">
      <c r="B16" s="26" t="s">
        <v>74</v>
      </c>
      <c r="C16" s="25"/>
      <c r="D16" s="49">
        <f>SUM(D11:D15)</f>
        <v>429500</v>
      </c>
      <c r="E16" s="50"/>
      <c r="F16" s="49">
        <f>SUM(F11:F15)</f>
        <v>301651.15000000002</v>
      </c>
      <c r="G16" s="50"/>
      <c r="H16" s="49">
        <f>SUM(H11:H15)</f>
        <v>479200</v>
      </c>
    </row>
    <row r="17" spans="2:8" ht="6" customHeight="1">
      <c r="B17" s="4"/>
      <c r="C17" s="4"/>
      <c r="D17" s="6"/>
      <c r="E17" s="4"/>
      <c r="F17" s="6"/>
      <c r="G17" s="4"/>
      <c r="H17" s="6"/>
    </row>
    <row r="18" spans="2:8">
      <c r="D18" s="5"/>
      <c r="F18" s="5"/>
      <c r="H18" s="5"/>
    </row>
    <row r="19" spans="2:8">
      <c r="B19" s="28" t="s">
        <v>42</v>
      </c>
      <c r="C19" s="21"/>
      <c r="D19" s="29" t="s">
        <v>7</v>
      </c>
      <c r="E19" s="21"/>
      <c r="F19" s="29" t="s">
        <v>7</v>
      </c>
      <c r="G19" s="21"/>
      <c r="H19" s="29" t="s">
        <v>7</v>
      </c>
    </row>
    <row r="20" spans="2:8">
      <c r="B20" s="57" t="s">
        <v>64</v>
      </c>
      <c r="C20" s="38"/>
      <c r="D20" s="41">
        <v>2500</v>
      </c>
      <c r="E20" s="38"/>
      <c r="F20" s="41">
        <v>3552.31</v>
      </c>
      <c r="G20" s="38"/>
      <c r="H20" s="41">
        <v>5100</v>
      </c>
    </row>
    <row r="21" spans="2:8">
      <c r="B21" s="58" t="s">
        <v>43</v>
      </c>
      <c r="C21" s="40"/>
      <c r="D21" s="42">
        <v>21000</v>
      </c>
      <c r="E21" s="40"/>
      <c r="F21" s="42">
        <v>60701.56</v>
      </c>
      <c r="G21" s="40"/>
      <c r="H21" s="42">
        <v>31000</v>
      </c>
    </row>
    <row r="22" spans="2:8">
      <c r="B22" s="58" t="s">
        <v>75</v>
      </c>
      <c r="C22" s="40"/>
      <c r="D22" s="42">
        <v>5000</v>
      </c>
      <c r="E22" s="40"/>
      <c r="F22" s="42">
        <v>2476.6999999999998</v>
      </c>
      <c r="G22" s="40"/>
      <c r="H22" s="42">
        <v>5000</v>
      </c>
    </row>
    <row r="23" spans="2:8">
      <c r="B23" s="58" t="s">
        <v>66</v>
      </c>
      <c r="C23" s="40"/>
      <c r="D23" s="42">
        <v>5000</v>
      </c>
      <c r="E23" s="40"/>
      <c r="F23" s="42">
        <v>2286.11</v>
      </c>
      <c r="G23" s="40"/>
      <c r="H23" s="42">
        <v>5000</v>
      </c>
    </row>
    <row r="24" spans="2:8">
      <c r="B24" s="58" t="s">
        <v>77</v>
      </c>
      <c r="C24" s="40"/>
      <c r="D24" s="42">
        <v>28500</v>
      </c>
      <c r="E24" s="40"/>
      <c r="F24" s="42">
        <v>6250.38</v>
      </c>
      <c r="G24" s="40"/>
      <c r="H24" s="42">
        <v>30000</v>
      </c>
    </row>
    <row r="25" spans="2:8">
      <c r="B25" s="58" t="s">
        <v>67</v>
      </c>
      <c r="C25" s="40"/>
      <c r="D25" s="42">
        <v>75000</v>
      </c>
      <c r="E25" s="40"/>
      <c r="F25" s="42">
        <v>500</v>
      </c>
      <c r="G25" s="40"/>
      <c r="H25" s="42">
        <v>80000</v>
      </c>
    </row>
    <row r="26" spans="2:8">
      <c r="B26" s="58" t="s">
        <v>68</v>
      </c>
      <c r="C26" s="40"/>
      <c r="D26" s="42">
        <v>70000</v>
      </c>
      <c r="E26" s="40"/>
      <c r="F26" s="42">
        <v>52230.83</v>
      </c>
      <c r="G26" s="40"/>
      <c r="H26" s="42">
        <v>80000</v>
      </c>
    </row>
    <row r="27" spans="2:8">
      <c r="B27" s="58" t="s">
        <v>73</v>
      </c>
      <c r="C27" s="40"/>
      <c r="D27" s="42">
        <v>18000</v>
      </c>
      <c r="E27" s="40"/>
      <c r="F27" s="42">
        <v>24516.44</v>
      </c>
      <c r="G27" s="40"/>
      <c r="H27" s="42">
        <v>25000</v>
      </c>
    </row>
    <row r="28" spans="2:8">
      <c r="B28" s="58" t="s">
        <v>88</v>
      </c>
      <c r="C28" s="40"/>
      <c r="D28" s="42">
        <v>4000</v>
      </c>
      <c r="E28" s="40"/>
      <c r="F28" s="42">
        <v>2424.4</v>
      </c>
      <c r="G28" s="40"/>
      <c r="H28" s="42">
        <v>4000</v>
      </c>
    </row>
    <row r="29" spans="2:8" ht="13.5" thickBot="1">
      <c r="B29" s="32" t="s">
        <v>95</v>
      </c>
      <c r="C29" s="21"/>
      <c r="D29" s="29"/>
      <c r="E29" s="21"/>
      <c r="F29" s="29"/>
      <c r="G29" s="21"/>
      <c r="H29" s="29">
        <v>1000</v>
      </c>
    </row>
    <row r="30" spans="2:8" ht="13.5" thickBot="1">
      <c r="B30" s="26" t="s">
        <v>44</v>
      </c>
      <c r="C30" s="25"/>
      <c r="D30" s="49">
        <f>SUM(D20:D29)</f>
        <v>229000</v>
      </c>
      <c r="E30" s="50"/>
      <c r="F30" s="49">
        <f>SUM(F20:F29)</f>
        <v>154938.72999999998</v>
      </c>
      <c r="G30" s="50"/>
      <c r="H30" s="49">
        <f>SUM(H20:H29)</f>
        <v>266100</v>
      </c>
    </row>
    <row r="31" spans="2:8" ht="6" customHeight="1">
      <c r="B31" s="4"/>
      <c r="C31" s="4"/>
      <c r="D31" s="6"/>
      <c r="E31" s="4"/>
      <c r="F31" s="6"/>
      <c r="G31" s="4"/>
      <c r="H31" s="6"/>
    </row>
    <row r="32" spans="2:8">
      <c r="D32" s="5"/>
      <c r="F32" s="5"/>
      <c r="H32" s="5"/>
    </row>
    <row r="33" spans="2:8">
      <c r="B33" s="28" t="s">
        <v>47</v>
      </c>
      <c r="C33" s="21"/>
      <c r="D33" s="29" t="s">
        <v>7</v>
      </c>
      <c r="E33" s="21"/>
      <c r="F33" s="29" t="s">
        <v>7</v>
      </c>
      <c r="G33" s="21"/>
      <c r="H33" s="29" t="s">
        <v>7</v>
      </c>
    </row>
    <row r="34" spans="2:8">
      <c r="B34" s="37" t="s">
        <v>48</v>
      </c>
      <c r="C34" s="38"/>
      <c r="D34" s="41">
        <v>24500</v>
      </c>
      <c r="E34" s="38"/>
      <c r="F34" s="41">
        <v>19289.63</v>
      </c>
      <c r="G34" s="38"/>
      <c r="H34" s="41">
        <v>32000</v>
      </c>
    </row>
    <row r="35" spans="2:8">
      <c r="B35" s="39" t="s">
        <v>49</v>
      </c>
      <c r="C35" s="40"/>
      <c r="D35" s="42">
        <v>20000</v>
      </c>
      <c r="E35" s="40"/>
      <c r="F35" s="42">
        <v>17930</v>
      </c>
      <c r="G35" s="40"/>
      <c r="H35" s="42">
        <v>30000</v>
      </c>
    </row>
    <row r="36" spans="2:8">
      <c r="B36" s="39" t="s">
        <v>50</v>
      </c>
      <c r="C36" s="40"/>
      <c r="D36" s="42">
        <v>11000</v>
      </c>
      <c r="E36" s="40"/>
      <c r="F36" s="42">
        <v>5488.41</v>
      </c>
      <c r="G36" s="40"/>
      <c r="H36" s="42">
        <v>16500</v>
      </c>
    </row>
    <row r="37" spans="2:8">
      <c r="B37" s="39" t="s">
        <v>69</v>
      </c>
      <c r="C37" s="40"/>
      <c r="D37" s="42">
        <v>4250</v>
      </c>
      <c r="E37" s="40"/>
      <c r="F37" s="42">
        <v>6111.05</v>
      </c>
      <c r="G37" s="40"/>
      <c r="H37" s="42">
        <v>9000</v>
      </c>
    </row>
    <row r="38" spans="2:8">
      <c r="B38" s="39" t="s">
        <v>51</v>
      </c>
      <c r="C38" s="40"/>
      <c r="D38" s="42">
        <v>3250</v>
      </c>
      <c r="E38" s="40"/>
      <c r="F38" s="42">
        <v>1521.17</v>
      </c>
      <c r="G38" s="40"/>
      <c r="H38" s="42">
        <v>3250</v>
      </c>
    </row>
    <row r="39" spans="2:8">
      <c r="B39" s="39" t="s">
        <v>52</v>
      </c>
      <c r="C39" s="40"/>
      <c r="D39" s="42">
        <v>14750</v>
      </c>
      <c r="E39" s="40"/>
      <c r="F39" s="42">
        <v>12774.69</v>
      </c>
      <c r="G39" s="40"/>
      <c r="H39" s="42">
        <v>16100</v>
      </c>
    </row>
    <row r="40" spans="2:8">
      <c r="B40" s="39" t="s">
        <v>53</v>
      </c>
      <c r="C40" s="40"/>
      <c r="D40" s="42">
        <v>1000</v>
      </c>
      <c r="E40" s="40"/>
      <c r="F40" s="42">
        <v>239.01</v>
      </c>
      <c r="G40" s="40"/>
      <c r="H40" s="42">
        <v>1000</v>
      </c>
    </row>
    <row r="41" spans="2:8">
      <c r="B41" s="39" t="s">
        <v>70</v>
      </c>
      <c r="C41" s="40"/>
      <c r="D41" s="42">
        <v>4000</v>
      </c>
      <c r="E41" s="40"/>
      <c r="F41" s="42">
        <v>3479.42</v>
      </c>
      <c r="G41" s="40"/>
      <c r="H41" s="42">
        <v>5000</v>
      </c>
    </row>
    <row r="42" spans="2:8">
      <c r="B42" s="39" t="s">
        <v>71</v>
      </c>
      <c r="C42" s="40"/>
      <c r="D42" s="42">
        <v>0</v>
      </c>
      <c r="E42" s="40"/>
      <c r="F42" s="42">
        <v>0</v>
      </c>
      <c r="G42" s="40"/>
      <c r="H42" s="42">
        <v>2500</v>
      </c>
    </row>
    <row r="43" spans="2:8">
      <c r="B43" s="39" t="s">
        <v>86</v>
      </c>
      <c r="C43" s="40"/>
      <c r="D43" s="42">
        <v>2000</v>
      </c>
      <c r="E43" s="40"/>
      <c r="F43" s="42">
        <v>763.1</v>
      </c>
      <c r="G43" s="40"/>
      <c r="H43" s="42">
        <v>2500</v>
      </c>
    </row>
    <row r="44" spans="2:8" ht="13.5" thickBot="1">
      <c r="B44" s="32"/>
      <c r="C44" s="21"/>
      <c r="D44" s="29"/>
      <c r="E44" s="21"/>
      <c r="F44" s="29"/>
      <c r="G44" s="21"/>
      <c r="H44" s="29"/>
    </row>
    <row r="45" spans="2:8" ht="13.5" thickBot="1">
      <c r="B45" s="26" t="s">
        <v>54</v>
      </c>
      <c r="C45" s="25"/>
      <c r="D45" s="49">
        <f>SUM(D34:D44)</f>
        <v>84750</v>
      </c>
      <c r="E45" s="50"/>
      <c r="F45" s="49">
        <f>SUM(F34:F44)</f>
        <v>67596.480000000025</v>
      </c>
      <c r="G45" s="50"/>
      <c r="H45" s="49">
        <f>SUM(H34:H44)</f>
        <v>117850</v>
      </c>
    </row>
    <row r="46" spans="2:8" ht="6" customHeight="1">
      <c r="B46" s="4"/>
      <c r="C46" s="4"/>
      <c r="D46" s="6"/>
      <c r="E46" s="4"/>
      <c r="F46" s="6"/>
      <c r="G46" s="4"/>
      <c r="H46" s="6"/>
    </row>
    <row r="47" spans="2:8">
      <c r="B47" s="21"/>
      <c r="C47" s="21"/>
      <c r="D47" s="44" t="s">
        <v>7</v>
      </c>
      <c r="E47" s="43"/>
      <c r="F47" s="35" t="s">
        <v>7</v>
      </c>
      <c r="G47" s="43"/>
      <c r="H47" s="36" t="s">
        <v>7</v>
      </c>
    </row>
    <row r="48" spans="2:8">
      <c r="B48" s="28" t="s">
        <v>72</v>
      </c>
      <c r="C48" s="21"/>
      <c r="D48" s="29" t="s">
        <v>7</v>
      </c>
      <c r="E48" s="21"/>
      <c r="F48" s="29" t="s">
        <v>7</v>
      </c>
      <c r="G48" s="21"/>
      <c r="H48" s="29" t="s">
        <v>7</v>
      </c>
    </row>
    <row r="49" spans="2:8">
      <c r="B49" s="37" t="s">
        <v>55</v>
      </c>
      <c r="C49" s="38"/>
      <c r="D49" s="41">
        <v>9300</v>
      </c>
      <c r="E49" s="38"/>
      <c r="F49" s="41">
        <v>6232.96</v>
      </c>
      <c r="G49" s="38"/>
      <c r="H49" s="41">
        <v>11400</v>
      </c>
    </row>
    <row r="50" spans="2:8">
      <c r="B50" s="39" t="s">
        <v>76</v>
      </c>
      <c r="C50" s="40"/>
      <c r="D50" s="42">
        <v>12500</v>
      </c>
      <c r="E50" s="40"/>
      <c r="F50" s="42">
        <v>14024.96</v>
      </c>
      <c r="G50" s="40"/>
      <c r="H50" s="42">
        <v>14500</v>
      </c>
    </row>
    <row r="51" spans="2:8">
      <c r="B51" s="39" t="s">
        <v>7</v>
      </c>
      <c r="C51" s="40"/>
      <c r="D51" s="42"/>
      <c r="E51" s="40"/>
      <c r="F51" s="42"/>
      <c r="G51" s="40"/>
      <c r="H51" s="42"/>
    </row>
    <row r="52" spans="2:8" ht="13.5" thickBot="1">
      <c r="B52" s="32"/>
      <c r="C52" s="21"/>
      <c r="D52" s="29"/>
      <c r="E52" s="21"/>
      <c r="F52" s="29"/>
      <c r="G52" s="21"/>
      <c r="H52" s="29"/>
    </row>
    <row r="53" spans="2:8" ht="13.5" thickBot="1">
      <c r="B53" s="26" t="s">
        <v>87</v>
      </c>
      <c r="C53" s="25"/>
      <c r="D53" s="49">
        <f>SUM(D49:D52)</f>
        <v>21800</v>
      </c>
      <c r="E53" s="73"/>
      <c r="F53" s="49">
        <f>SUM(F49:F52)</f>
        <v>20257.919999999998</v>
      </c>
      <c r="G53" s="50"/>
      <c r="H53" s="52">
        <f>SUM(H49:H52)</f>
        <v>25900</v>
      </c>
    </row>
    <row r="54" spans="2:8" ht="6" customHeight="1">
      <c r="B54" s="4"/>
      <c r="C54" s="4"/>
      <c r="D54" s="6"/>
      <c r="E54" s="77"/>
      <c r="F54" s="6"/>
      <c r="G54" s="77"/>
      <c r="H54" s="6"/>
    </row>
    <row r="55" spans="2:8">
      <c r="B55" s="33"/>
      <c r="C55" s="34"/>
      <c r="D55" s="30" t="s">
        <v>93</v>
      </c>
      <c r="E55" s="23"/>
      <c r="F55" s="30" t="s">
        <v>94</v>
      </c>
      <c r="G55" s="24"/>
      <c r="H55" s="45" t="s">
        <v>92</v>
      </c>
    </row>
    <row r="56" spans="2:8">
      <c r="B56" s="28" t="s">
        <v>56</v>
      </c>
      <c r="C56" s="21"/>
      <c r="D56" s="29" t="s">
        <v>7</v>
      </c>
      <c r="E56" s="21"/>
      <c r="F56" s="29" t="s">
        <v>7</v>
      </c>
      <c r="G56" s="21"/>
      <c r="H56" s="29" t="s">
        <v>7</v>
      </c>
    </row>
    <row r="57" spans="2:8">
      <c r="B57" s="37" t="s">
        <v>59</v>
      </c>
      <c r="C57" s="38"/>
      <c r="D57" s="41"/>
      <c r="E57" s="38"/>
      <c r="F57" s="41"/>
      <c r="G57" s="38"/>
      <c r="H57" s="41"/>
    </row>
    <row r="58" spans="2:8">
      <c r="B58" s="39" t="s">
        <v>57</v>
      </c>
      <c r="C58" s="40"/>
      <c r="D58" s="42">
        <v>0</v>
      </c>
      <c r="E58" s="40"/>
      <c r="F58" s="42">
        <v>0</v>
      </c>
      <c r="G58" s="40"/>
      <c r="H58" s="42">
        <v>83000</v>
      </c>
    </row>
    <row r="59" spans="2:8">
      <c r="B59" s="39" t="s">
        <v>58</v>
      </c>
      <c r="C59" s="40"/>
      <c r="D59" s="42">
        <v>0</v>
      </c>
      <c r="E59" s="40"/>
      <c r="F59" s="42">
        <v>0</v>
      </c>
      <c r="G59" s="40"/>
      <c r="H59" s="42">
        <v>24550</v>
      </c>
    </row>
    <row r="60" spans="2:8">
      <c r="B60" s="39" t="s">
        <v>89</v>
      </c>
      <c r="C60" s="40"/>
      <c r="D60" s="42">
        <v>30000</v>
      </c>
      <c r="E60" s="40"/>
      <c r="F60" s="42">
        <v>41418.43</v>
      </c>
      <c r="G60" s="40"/>
      <c r="H60" s="42">
        <v>100000</v>
      </c>
    </row>
    <row r="61" spans="2:8">
      <c r="B61" s="39" t="s">
        <v>60</v>
      </c>
      <c r="C61" s="40"/>
      <c r="D61" s="42">
        <v>185550</v>
      </c>
      <c r="E61" s="40"/>
      <c r="F61" s="42">
        <v>237888.8</v>
      </c>
      <c r="G61" s="40"/>
      <c r="H61" s="42">
        <v>185850</v>
      </c>
    </row>
    <row r="62" spans="2:8">
      <c r="B62" s="39" t="s">
        <v>61</v>
      </c>
      <c r="C62" s="40"/>
      <c r="D62" s="42">
        <v>0</v>
      </c>
      <c r="E62" s="40"/>
      <c r="F62" s="42">
        <v>0</v>
      </c>
      <c r="G62" s="40"/>
      <c r="H62" s="42">
        <v>70000</v>
      </c>
    </row>
    <row r="63" spans="2:8">
      <c r="B63" s="39" t="s">
        <v>90</v>
      </c>
      <c r="C63" s="40"/>
      <c r="D63" s="42">
        <v>60000</v>
      </c>
      <c r="E63" s="40"/>
      <c r="F63" s="42">
        <v>544798.18999999994</v>
      </c>
      <c r="G63" s="40"/>
      <c r="H63" s="42">
        <v>150000</v>
      </c>
    </row>
    <row r="64" spans="2:8" ht="13.5" thickBot="1">
      <c r="B64" s="32" t="s">
        <v>91</v>
      </c>
      <c r="C64" s="21"/>
      <c r="D64" s="29">
        <v>14400</v>
      </c>
      <c r="E64" s="21"/>
      <c r="F64" s="29">
        <v>31417.45</v>
      </c>
      <c r="G64" s="21"/>
      <c r="H64" s="29">
        <v>60000</v>
      </c>
    </row>
    <row r="65" spans="2:8" ht="13.5" thickBot="1">
      <c r="B65" s="26" t="s">
        <v>62</v>
      </c>
      <c r="C65" s="25"/>
      <c r="D65" s="49">
        <f>SUM(D57:D64)</f>
        <v>289950</v>
      </c>
      <c r="E65" s="50"/>
      <c r="F65" s="49">
        <f>SUM(F57:F64)</f>
        <v>855522.86999999988</v>
      </c>
      <c r="G65" s="50"/>
      <c r="H65" s="49">
        <v>673400</v>
      </c>
    </row>
    <row r="66" spans="2:8" ht="6" customHeight="1">
      <c r="B66" s="4"/>
      <c r="C66" s="4"/>
      <c r="D66" s="6"/>
      <c r="E66" s="4"/>
      <c r="F66" s="6"/>
      <c r="G66" s="4"/>
      <c r="H66" s="6"/>
    </row>
    <row r="67" spans="2:8" ht="13.5" thickBot="1">
      <c r="D67" s="5"/>
      <c r="F67" s="5"/>
      <c r="H67" s="5"/>
    </row>
    <row r="68" spans="2:8" ht="13.5" thickBot="1">
      <c r="B68" s="27" t="s">
        <v>63</v>
      </c>
      <c r="C68" s="25"/>
      <c r="D68" s="49">
        <f>SUM(D65+D53+D45+D30+D16)</f>
        <v>1055000</v>
      </c>
      <c r="E68" s="50"/>
      <c r="F68" s="49">
        <f>SUM(F65+F53+F45+F30+F16)</f>
        <v>1399967.15</v>
      </c>
      <c r="G68" s="50"/>
      <c r="H68" s="52">
        <f>SUM(H65+H53+H45+H30+H16)</f>
        <v>1562450</v>
      </c>
    </row>
    <row r="69" spans="2:8" ht="6" customHeight="1">
      <c r="B69" s="4"/>
      <c r="C69" s="75"/>
      <c r="D69" s="76"/>
      <c r="E69" s="76"/>
      <c r="F69" s="76"/>
      <c r="G69" s="76"/>
      <c r="H69" s="76"/>
    </row>
    <row r="70" spans="2:8">
      <c r="C70" s="65"/>
      <c r="D70" s="5"/>
      <c r="E70" s="5"/>
      <c r="F70" s="65"/>
      <c r="G70" s="5"/>
      <c r="H70" s="5"/>
    </row>
    <row r="71" spans="2:8">
      <c r="B71" s="46" t="s">
        <v>78</v>
      </c>
      <c r="C71" s="65"/>
      <c r="D71" s="5"/>
      <c r="E71" s="5"/>
      <c r="F71" s="65"/>
      <c r="G71" s="5"/>
      <c r="H71" s="5"/>
    </row>
    <row r="72" spans="2:8">
      <c r="B72" t="s">
        <v>79</v>
      </c>
      <c r="C72" s="65"/>
      <c r="D72" s="29">
        <v>125400</v>
      </c>
      <c r="E72" s="5"/>
      <c r="F72" s="78"/>
      <c r="G72" s="5"/>
      <c r="H72" s="29">
        <v>171800</v>
      </c>
    </row>
    <row r="73" spans="2:8">
      <c r="B73" s="40" t="s">
        <v>80</v>
      </c>
      <c r="C73" s="66"/>
      <c r="D73" s="42">
        <v>154600</v>
      </c>
      <c r="E73" s="69"/>
      <c r="F73" s="79"/>
      <c r="G73" s="69"/>
      <c r="H73" s="42">
        <v>231350</v>
      </c>
    </row>
    <row r="74" spans="2:8">
      <c r="B74" s="47" t="s">
        <v>81</v>
      </c>
      <c r="C74" s="66"/>
      <c r="D74" s="42">
        <v>2500</v>
      </c>
      <c r="E74" s="69"/>
      <c r="F74" s="79"/>
      <c r="G74" s="69"/>
      <c r="H74" s="42">
        <v>2500</v>
      </c>
    </row>
    <row r="75" spans="2:8">
      <c r="B75" s="60" t="s">
        <v>82</v>
      </c>
      <c r="C75" s="65"/>
      <c r="D75" s="63">
        <f>SUM(D72+D73+D74)</f>
        <v>282500</v>
      </c>
      <c r="E75" s="5"/>
      <c r="F75" s="82"/>
      <c r="G75" s="5"/>
      <c r="H75" s="63">
        <f>SUM(H72:H74)</f>
        <v>405650</v>
      </c>
    </row>
    <row r="76" spans="2:8">
      <c r="B76" s="62" t="s">
        <v>83</v>
      </c>
      <c r="C76" s="66"/>
      <c r="D76" s="64">
        <v>1055500</v>
      </c>
      <c r="E76" s="69"/>
      <c r="F76" s="80"/>
      <c r="G76" s="69"/>
      <c r="H76" s="64">
        <v>1562450</v>
      </c>
    </row>
    <row r="77" spans="2:8" ht="13.5" thickBot="1">
      <c r="B77" s="61" t="s">
        <v>85</v>
      </c>
      <c r="C77" s="67"/>
      <c r="D77" s="68">
        <v>282500</v>
      </c>
      <c r="E77" s="71"/>
      <c r="F77" s="83"/>
      <c r="G77" s="70"/>
      <c r="H77" s="68">
        <v>405650</v>
      </c>
    </row>
    <row r="78" spans="2:8" ht="13.5" thickBot="1">
      <c r="B78" s="48" t="s">
        <v>84</v>
      </c>
      <c r="C78" s="74"/>
      <c r="D78" s="59">
        <f>SUM(D76-D77)</f>
        <v>773000</v>
      </c>
      <c r="E78" s="72"/>
      <c r="F78" s="51"/>
      <c r="G78" s="73"/>
      <c r="H78" s="59">
        <f>SUM(H76-H77)</f>
        <v>1156800</v>
      </c>
    </row>
    <row r="79" spans="2:8" ht="6.75" customHeight="1">
      <c r="B79" s="4"/>
      <c r="C79" s="4"/>
      <c r="D79" s="4"/>
      <c r="E79" s="4"/>
      <c r="F79" s="4"/>
      <c r="G79" s="4"/>
      <c r="H79" s="4"/>
    </row>
    <row r="81" spans="2:8" ht="13.5">
      <c r="B81" s="53"/>
      <c r="H81" s="81"/>
    </row>
    <row r="82" spans="2:8">
      <c r="B82" s="54" t="s">
        <v>7</v>
      </c>
      <c r="H82" s="81"/>
    </row>
    <row r="83" spans="2:8">
      <c r="B83" s="54" t="s">
        <v>7</v>
      </c>
    </row>
  </sheetData>
  <mergeCells count="1">
    <mergeCell ref="B6:H6"/>
  </mergeCells>
  <phoneticPr fontId="3" type="noConversion"/>
  <pageMargins left="0.34" right="0.37" top="1" bottom="1" header="0.5" footer="0.5"/>
  <pageSetup scale="90" orientation="portrait" horizontalDpi="0" verticalDpi="0" r:id="rId1"/>
  <headerFooter alignWithMargins="0"/>
  <rowBreaks count="1" manualBreakCount="1">
    <brk id="5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2004_2005 Budget</vt:lpstr>
      <vt:lpstr>2008 2009</vt:lpstr>
      <vt:lpstr>'2004_2005 Budget'!Print_Area</vt:lpstr>
      <vt:lpstr>'2008 2009'!Print_Area</vt:lpstr>
    </vt:vector>
  </TitlesOfParts>
  <Company>Arizona City Fire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 Erickson</dc:creator>
  <cp:lastModifiedBy>emsco</cp:lastModifiedBy>
  <cp:lastPrinted>2009-07-08T21:28:12Z</cp:lastPrinted>
  <dcterms:created xsi:type="dcterms:W3CDTF">2005-04-12T02:52:12Z</dcterms:created>
  <dcterms:modified xsi:type="dcterms:W3CDTF">2012-07-09T20:01:23Z</dcterms:modified>
</cp:coreProperties>
</file>